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0A532EFE-FEE4-4DD3-A6FF-2C792A774F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" sheetId="3" r:id="rId1"/>
  </sheets>
  <definedNames>
    <definedName name="_xlnm._FilterDatabase" localSheetId="0" hidden="1">EA!#REF!</definedName>
    <definedName name="_xlnm.Print_Area" localSheetId="0">EA!$B$1:$E$63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3" l="1"/>
  <c r="D4" i="3"/>
  <c r="E56" i="3"/>
  <c r="D56" i="3"/>
  <c r="E49" i="3"/>
  <c r="D49" i="3"/>
  <c r="E43" i="3"/>
  <c r="D43" i="3"/>
  <c r="E39" i="3"/>
  <c r="D39" i="3"/>
  <c r="E29" i="3"/>
  <c r="D29" i="3"/>
  <c r="E25" i="3"/>
  <c r="D25" i="3"/>
  <c r="E15" i="3"/>
  <c r="D15" i="3"/>
  <c r="E12" i="3"/>
  <c r="D12" i="3"/>
  <c r="E59" i="3" l="1"/>
  <c r="D59" i="3"/>
  <c r="E22" i="3"/>
  <c r="D22" i="3"/>
  <c r="E61" i="3" l="1"/>
  <c r="D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<sst xmlns="http://schemas.openxmlformats.org/spreadsheetml/2006/main" count="74" uniqueCount="58">
  <si>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</si>
  <si>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</si>
  <si>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</si>
  <si>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</si>
  <si>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</si>
  <si>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</si>
  <si>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</si>
  <si>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</si>
  <si>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</si>
  <si>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</si>
  <si>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</si>
  <si>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</si>
  <si>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</si>
  <si>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</si>
  <si>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</si>
  <si>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</si>
  <si>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</si>
  <si>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</si>
  <si>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</si>
  <si>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</si>
  <si>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</si>
  <si>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</si>
  <si>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</si>
  <si>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</si>
  <si>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</si>
  <si>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</si>
  <si>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</si>
  <si>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</si>
  <si>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</si>
  <si>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</si>
  <si>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</si>
  <si>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</si>
  <si>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</si>
  <si>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</si>
  <si>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</si>
  <si>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</si>
  <si>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</si>
  <si>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</si>
  <si>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</si>
  <si>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</si>
  <si>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</si>
  <si>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</si>
  <si>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</si>
  <si>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</si>
  <si>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</si>
  <si>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</si>
  <si>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</si>
  <si>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</si>
  <si>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</si>
  <si>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</si>
  <si>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</si>
  <si>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</si>
  <si>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</si>
  <si>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</si>
  <si>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</si>
  <si>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</si>
  <si>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</si>
  <si>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UNIVERSIDAD POLITECNICA DE JUVENTINO ROSAS
Estado de Actividades
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</si>
</sst>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3"/>
  <sheetViews>
    <sheetView showGridLines="0" tabSelected="1" zoomScaleNormal="100" workbookViewId="0">
      <selection activeCell="G12" sqref="G12"/>
    </sheetView>
  </sheetViews>
  <sheetFormatPr baseColWidth="10" defaultColWidth="12" defaultRowHeight="10.199999999999999" x14ac:dyDescent="0.2"/>
  <cols>
    <col min="1" max="1" width="4.140625" style="1" customWidth="1"/>
    <col min="2" max="2" width="1.85546875" style="7" customWidth="1"/>
    <col min="3" max="3" width="85.85546875" style="1" customWidth="1"/>
    <col min="4" max="5" width="25.85546875" style="1" customWidth="1"/>
    <col min="6" max="16384" width="12" style="1"/>
  </cols>
  <sheetData>
    <row r="1" spans="2:6" ht="39.9" customHeight="1" x14ac:dyDescent="0.2">
      <c r="B1" s="34" t="s">
        <v>57</v>
      </c>
      <c r="C1" s="35"/>
      <c r="D1" s="35"/>
      <c r="E1" s="36"/>
    </row>
    <row r="2" spans="2:6" x14ac:dyDescent="0.2">
      <c r="B2" s="11"/>
      <c r="C2" s="8"/>
      <c r="D2" s="9">
        <v>2020</v>
      </c>
      <c r="E2" s="10">
        <v>2019</v>
      </c>
    </row>
    <row r="3" spans="2:6" s="2" customFormat="1" x14ac:dyDescent="0.2">
      <c r="B3" s="4" t="s">
        <v>0</v>
      </c>
      <c r="C3" s="12"/>
      <c r="D3" s="13"/>
      <c r="E3" s="14"/>
    </row>
    <row r="4" spans="2:6" x14ac:dyDescent="0.2">
      <c r="B4" s="5" t="s">
        <v>46</v>
      </c>
      <c r="C4" s="2"/>
      <c r="D4" s="27">
        <f>SUM(D5:D11)</f>
        <v>1575971.95</v>
      </c>
      <c r="E4" s="28">
        <f>SUM(E5:E11)</f>
        <v>3371052.51</v>
      </c>
      <c r="F4" s="31" t="s">
        <v>55</v>
      </c>
    </row>
    <row r="5" spans="2:6" x14ac:dyDescent="0.2">
      <c r="B5" s="19"/>
      <c r="C5" s="20" t="s">
        <v>1</v>
      </c>
      <c r="D5" s="29">
        <v>0</v>
      </c>
      <c r="E5" s="30">
        <v>0</v>
      </c>
      <c r="F5" s="31">
        <v>4110</v>
      </c>
    </row>
    <row r="6" spans="2:6" x14ac:dyDescent="0.2">
      <c r="B6" s="19"/>
      <c r="C6" s="20" t="s">
        <v>35</v>
      </c>
      <c r="D6" s="29">
        <v>0</v>
      </c>
      <c r="E6" s="30">
        <v>0</v>
      </c>
      <c r="F6" s="31">
        <v>4120</v>
      </c>
    </row>
    <row r="7" spans="2:6" x14ac:dyDescent="0.2">
      <c r="B7" s="19"/>
      <c r="C7" s="20" t="s">
        <v>11</v>
      </c>
      <c r="D7" s="29">
        <v>0</v>
      </c>
      <c r="E7" s="30">
        <v>0</v>
      </c>
      <c r="F7" s="31">
        <v>4130</v>
      </c>
    </row>
    <row r="8" spans="2:6" x14ac:dyDescent="0.2">
      <c r="B8" s="19"/>
      <c r="C8" s="20" t="s">
        <v>2</v>
      </c>
      <c r="D8" s="29">
        <v>0</v>
      </c>
      <c r="E8" s="30">
        <v>0</v>
      </c>
      <c r="F8" s="31">
        <v>4140</v>
      </c>
    </row>
    <row r="9" spans="2:6" x14ac:dyDescent="0.2">
      <c r="B9" s="19"/>
      <c r="C9" s="20" t="s">
        <v>47</v>
      </c>
      <c r="D9" s="29">
        <v>0</v>
      </c>
      <c r="E9" s="30">
        <v>0</v>
      </c>
      <c r="F9" s="31">
        <v>4150</v>
      </c>
    </row>
    <row r="10" spans="2:6" x14ac:dyDescent="0.2">
      <c r="B10" s="19"/>
      <c r="C10" s="20" t="s">
        <v>48</v>
      </c>
      <c r="D10" s="29">
        <v>0</v>
      </c>
      <c r="E10" s="30">
        <v>0</v>
      </c>
      <c r="F10" s="31">
        <v>4160</v>
      </c>
    </row>
    <row r="11" spans="2:6" x14ac:dyDescent="0.2">
      <c r="B11" s="19"/>
      <c r="C11" s="20" t="s">
        <v>49</v>
      </c>
      <c r="D11" s="29">
        <v>1575971.95</v>
      </c>
      <c r="E11" s="30">
        <v>3371052.51</v>
      </c>
      <c r="F11" s="31">
        <v>4170</v>
      </c>
    </row>
    <row r="12" spans="2:6" ht="34.5" customHeight="1" x14ac:dyDescent="0.2">
      <c r="B12" s="37" t="s">
        <v>50</v>
      </c>
      <c r="C12" s="38"/>
      <c r="D12" s="27">
        <f>SUM(D13:D14)</f>
        <v>34772334.140000001</v>
      </c>
      <c r="E12" s="28">
        <f>SUM(E13:E14)</f>
        <v>68007840.219999999</v>
      </c>
      <c r="F12" s="31" t="s">
        <v>55</v>
      </c>
    </row>
    <row r="13" spans="2:6" ht="20.399999999999999" x14ac:dyDescent="0.2">
      <c r="B13" s="19"/>
      <c r="C13" s="26" t="s">
        <v>51</v>
      </c>
      <c r="D13" s="29">
        <v>6689844</v>
      </c>
      <c r="E13" s="30">
        <v>26165380.899999999</v>
      </c>
      <c r="F13" s="31">
        <v>4210</v>
      </c>
    </row>
    <row r="14" spans="2:6" x14ac:dyDescent="0.2">
      <c r="B14" s="19"/>
      <c r="C14" s="20" t="s">
        <v>52</v>
      </c>
      <c r="D14" s="29">
        <v>28082490.140000001</v>
      </c>
      <c r="E14" s="30">
        <v>41842459.32</v>
      </c>
      <c r="F14" s="31">
        <v>4220</v>
      </c>
    </row>
    <row r="15" spans="2:6" x14ac:dyDescent="0.2">
      <c r="B15" s="5" t="s">
        <v>41</v>
      </c>
      <c r="C15" s="2"/>
      <c r="D15" s="27">
        <f>SUM(D16:D20)</f>
        <v>258733.73</v>
      </c>
      <c r="E15" s="28">
        <f>SUM(E16:E20)</f>
        <v>515277.19</v>
      </c>
      <c r="F15" s="31" t="s">
        <v>55</v>
      </c>
    </row>
    <row r="16" spans="2:6" x14ac:dyDescent="0.2">
      <c r="B16" s="19"/>
      <c r="C16" s="20" t="s">
        <v>36</v>
      </c>
      <c r="D16" s="29">
        <v>0</v>
      </c>
      <c r="E16" s="30">
        <v>0</v>
      </c>
      <c r="F16" s="31">
        <v>4310</v>
      </c>
    </row>
    <row r="17" spans="2:6" x14ac:dyDescent="0.2">
      <c r="B17" s="19"/>
      <c r="C17" s="20" t="s">
        <v>12</v>
      </c>
      <c r="D17" s="29">
        <v>0</v>
      </c>
      <c r="E17" s="30">
        <v>0</v>
      </c>
      <c r="F17" s="31">
        <v>4320</v>
      </c>
    </row>
    <row r="18" spans="2:6" x14ac:dyDescent="0.2">
      <c r="B18" s="19"/>
      <c r="C18" s="20" t="s">
        <v>13</v>
      </c>
      <c r="D18" s="29">
        <v>0</v>
      </c>
      <c r="E18" s="30">
        <v>0</v>
      </c>
      <c r="F18" s="31">
        <v>4330</v>
      </c>
    </row>
    <row r="19" spans="2:6" x14ac:dyDescent="0.2">
      <c r="B19" s="19"/>
      <c r="C19" s="20" t="s">
        <v>14</v>
      </c>
      <c r="D19" s="29">
        <v>0</v>
      </c>
      <c r="E19" s="30">
        <v>0</v>
      </c>
      <c r="F19" s="31">
        <v>4340</v>
      </c>
    </row>
    <row r="20" spans="2:6" x14ac:dyDescent="0.2">
      <c r="B20" s="19"/>
      <c r="C20" s="20" t="s">
        <v>15</v>
      </c>
      <c r="D20" s="29">
        <v>258733.73</v>
      </c>
      <c r="E20" s="30">
        <v>515277.19</v>
      </c>
      <c r="F20" s="31">
        <v>4390</v>
      </c>
    </row>
    <row r="21" spans="2:6" x14ac:dyDescent="0.2">
      <c r="B21" s="19"/>
      <c r="C21" s="16"/>
      <c r="D21" s="17"/>
      <c r="E21" s="18"/>
      <c r="F21" s="31" t="s">
        <v>55</v>
      </c>
    </row>
    <row r="22" spans="2:6" x14ac:dyDescent="0.2">
      <c r="B22" s="6" t="s">
        <v>9</v>
      </c>
      <c r="C22" s="21"/>
      <c r="D22" s="27">
        <f>SUM(D4+D12+D15)</f>
        <v>36607039.82</v>
      </c>
      <c r="E22" s="3">
        <f>SUM(E4+E12+E15)</f>
        <v>71894169.920000002</v>
      </c>
      <c r="F22" s="31" t="s">
        <v>55</v>
      </c>
    </row>
    <row r="23" spans="2:6" x14ac:dyDescent="0.2">
      <c r="B23" s="19"/>
      <c r="C23" s="12"/>
      <c r="D23" s="15"/>
      <c r="E23" s="3"/>
      <c r="F23" s="31" t="s">
        <v>55</v>
      </c>
    </row>
    <row r="24" spans="2:6" s="2" customFormat="1" x14ac:dyDescent="0.2">
      <c r="B24" s="4" t="s">
        <v>8</v>
      </c>
      <c r="C24" s="12"/>
      <c r="D24" s="13"/>
      <c r="E24" s="14"/>
      <c r="F24" s="32" t="s">
        <v>55</v>
      </c>
    </row>
    <row r="25" spans="2:6" x14ac:dyDescent="0.2">
      <c r="B25" s="5" t="s">
        <v>42</v>
      </c>
      <c r="C25" s="2"/>
      <c r="D25" s="27">
        <f>SUM(D26:D28)</f>
        <v>25487835.429999996</v>
      </c>
      <c r="E25" s="28">
        <f>SUM(E26:E28)</f>
        <v>66763733.690000005</v>
      </c>
      <c r="F25" s="31" t="s">
        <v>55</v>
      </c>
    </row>
    <row r="26" spans="2:6" x14ac:dyDescent="0.2">
      <c r="B26" s="19"/>
      <c r="C26" s="20" t="s">
        <v>37</v>
      </c>
      <c r="D26" s="29">
        <v>20638129.899999999</v>
      </c>
      <c r="E26" s="30">
        <v>44593202.590000004</v>
      </c>
      <c r="F26" s="31">
        <v>5110</v>
      </c>
    </row>
    <row r="27" spans="2:6" x14ac:dyDescent="0.2">
      <c r="B27" s="19"/>
      <c r="C27" s="20" t="s">
        <v>16</v>
      </c>
      <c r="D27" s="29">
        <v>971984.65</v>
      </c>
      <c r="E27" s="30">
        <v>3043922.75</v>
      </c>
      <c r="F27" s="31">
        <v>5120</v>
      </c>
    </row>
    <row r="28" spans="2:6" x14ac:dyDescent="0.2">
      <c r="B28" s="19"/>
      <c r="C28" s="20" t="s">
        <v>17</v>
      </c>
      <c r="D28" s="29">
        <v>3877720.88</v>
      </c>
      <c r="E28" s="30">
        <v>19126608.350000001</v>
      </c>
      <c r="F28" s="31">
        <v>5130</v>
      </c>
    </row>
    <row r="29" spans="2:6" x14ac:dyDescent="0.2">
      <c r="B29" s="5" t="s">
        <v>53</v>
      </c>
      <c r="C29" s="2"/>
      <c r="D29" s="27">
        <f>SUM(D30:D38)</f>
        <v>431161.95</v>
      </c>
      <c r="E29" s="28">
        <f>SUM(E30:E38)</f>
        <v>1124054.51</v>
      </c>
      <c r="F29" s="31" t="s">
        <v>55</v>
      </c>
    </row>
    <row r="30" spans="2:6" x14ac:dyDescent="0.2">
      <c r="B30" s="19"/>
      <c r="C30" s="20" t="s">
        <v>18</v>
      </c>
      <c r="D30" s="29">
        <v>0</v>
      </c>
      <c r="E30" s="30">
        <v>0</v>
      </c>
      <c r="F30" s="31">
        <v>5210</v>
      </c>
    </row>
    <row r="31" spans="2:6" x14ac:dyDescent="0.2">
      <c r="B31" s="19"/>
      <c r="C31" s="20" t="s">
        <v>19</v>
      </c>
      <c r="D31" s="29">
        <v>0</v>
      </c>
      <c r="E31" s="30">
        <v>0</v>
      </c>
      <c r="F31" s="31">
        <v>5220</v>
      </c>
    </row>
    <row r="32" spans="2:6" x14ac:dyDescent="0.2">
      <c r="B32" s="19"/>
      <c r="C32" s="20" t="s">
        <v>20</v>
      </c>
      <c r="D32" s="29">
        <v>0</v>
      </c>
      <c r="E32" s="30">
        <v>0</v>
      </c>
      <c r="F32" s="31">
        <v>5230</v>
      </c>
    </row>
    <row r="33" spans="2:6" x14ac:dyDescent="0.2">
      <c r="B33" s="19"/>
      <c r="C33" s="20" t="s">
        <v>21</v>
      </c>
      <c r="D33" s="29">
        <v>431161.95</v>
      </c>
      <c r="E33" s="30">
        <v>1124054.51</v>
      </c>
      <c r="F33" s="31">
        <v>5240</v>
      </c>
    </row>
    <row r="34" spans="2:6" x14ac:dyDescent="0.2">
      <c r="B34" s="19"/>
      <c r="C34" s="20" t="s">
        <v>22</v>
      </c>
      <c r="D34" s="29">
        <v>0</v>
      </c>
      <c r="E34" s="30">
        <v>0</v>
      </c>
      <c r="F34" s="31">
        <v>5250</v>
      </c>
    </row>
    <row r="35" spans="2:6" x14ac:dyDescent="0.2">
      <c r="B35" s="19"/>
      <c r="C35" s="20" t="s">
        <v>23</v>
      </c>
      <c r="D35" s="29">
        <v>0</v>
      </c>
      <c r="E35" s="30">
        <v>0</v>
      </c>
      <c r="F35" s="31">
        <v>5260</v>
      </c>
    </row>
    <row r="36" spans="2:6" x14ac:dyDescent="0.2">
      <c r="B36" s="19"/>
      <c r="C36" s="20" t="s">
        <v>24</v>
      </c>
      <c r="D36" s="29">
        <v>0</v>
      </c>
      <c r="E36" s="30">
        <v>0</v>
      </c>
      <c r="F36" s="31">
        <v>5270</v>
      </c>
    </row>
    <row r="37" spans="2:6" x14ac:dyDescent="0.2">
      <c r="B37" s="19"/>
      <c r="C37" s="20" t="s">
        <v>6</v>
      </c>
      <c r="D37" s="29">
        <v>0</v>
      </c>
      <c r="E37" s="30">
        <v>0</v>
      </c>
      <c r="F37" s="31">
        <v>5280</v>
      </c>
    </row>
    <row r="38" spans="2:6" x14ac:dyDescent="0.2">
      <c r="B38" s="19"/>
      <c r="C38" s="20" t="s">
        <v>25</v>
      </c>
      <c r="D38" s="29">
        <v>0</v>
      </c>
      <c r="E38" s="30">
        <v>0</v>
      </c>
      <c r="F38" s="31">
        <v>5290</v>
      </c>
    </row>
    <row r="39" spans="2:6" x14ac:dyDescent="0.2">
      <c r="B39" s="5" t="s">
        <v>10</v>
      </c>
      <c r="C39" s="2"/>
      <c r="D39" s="27">
        <f>SUM(D40:D42)</f>
        <v>0</v>
      </c>
      <c r="E39" s="28">
        <f>SUM(E40:E42)</f>
        <v>0</v>
      </c>
      <c r="F39" s="31" t="s">
        <v>55</v>
      </c>
    </row>
    <row r="40" spans="2:6" x14ac:dyDescent="0.2">
      <c r="B40" s="19"/>
      <c r="C40" s="20" t="s">
        <v>3</v>
      </c>
      <c r="D40" s="29">
        <v>0</v>
      </c>
      <c r="E40" s="30">
        <v>0</v>
      </c>
      <c r="F40" s="31">
        <v>5310</v>
      </c>
    </row>
    <row r="41" spans="2:6" x14ac:dyDescent="0.2">
      <c r="B41" s="19"/>
      <c r="C41" s="20" t="s">
        <v>4</v>
      </c>
      <c r="D41" s="29">
        <v>0</v>
      </c>
      <c r="E41" s="30">
        <v>0</v>
      </c>
      <c r="F41" s="31">
        <v>5320</v>
      </c>
    </row>
    <row r="42" spans="2:6" x14ac:dyDescent="0.2">
      <c r="B42" s="19"/>
      <c r="C42" s="20" t="s">
        <v>5</v>
      </c>
      <c r="D42" s="29">
        <v>0</v>
      </c>
      <c r="E42" s="30">
        <v>0</v>
      </c>
      <c r="F42" s="31">
        <v>5330</v>
      </c>
    </row>
    <row r="43" spans="2:6" x14ac:dyDescent="0.2">
      <c r="B43" s="5" t="s">
        <v>43</v>
      </c>
      <c r="C43" s="2"/>
      <c r="D43" s="27">
        <f>SUM(D44:D48)</f>
        <v>0</v>
      </c>
      <c r="E43" s="28">
        <f>SUM(E44:E48)</f>
        <v>0</v>
      </c>
      <c r="F43" s="31" t="s">
        <v>55</v>
      </c>
    </row>
    <row r="44" spans="2:6" x14ac:dyDescent="0.2">
      <c r="B44" s="19"/>
      <c r="C44" s="20" t="s">
        <v>26</v>
      </c>
      <c r="D44" s="29">
        <v>0</v>
      </c>
      <c r="E44" s="30">
        <v>0</v>
      </c>
      <c r="F44" s="31">
        <v>5410</v>
      </c>
    </row>
    <row r="45" spans="2:6" x14ac:dyDescent="0.2">
      <c r="B45" s="19"/>
      <c r="C45" s="20" t="s">
        <v>27</v>
      </c>
      <c r="D45" s="29">
        <v>0</v>
      </c>
      <c r="E45" s="30">
        <v>0</v>
      </c>
      <c r="F45" s="31">
        <v>5420</v>
      </c>
    </row>
    <row r="46" spans="2:6" x14ac:dyDescent="0.2">
      <c r="B46" s="19"/>
      <c r="C46" s="20" t="s">
        <v>28</v>
      </c>
      <c r="D46" s="29">
        <v>0</v>
      </c>
      <c r="E46" s="30">
        <v>0</v>
      </c>
      <c r="F46" s="31">
        <v>5430</v>
      </c>
    </row>
    <row r="47" spans="2:6" x14ac:dyDescent="0.2">
      <c r="B47" s="19"/>
      <c r="C47" s="20" t="s">
        <v>29</v>
      </c>
      <c r="D47" s="29">
        <v>0</v>
      </c>
      <c r="E47" s="30">
        <v>0</v>
      </c>
      <c r="F47" s="31">
        <v>5440</v>
      </c>
    </row>
    <row r="48" spans="2:6" x14ac:dyDescent="0.2">
      <c r="B48" s="19"/>
      <c r="C48" s="20" t="s">
        <v>30</v>
      </c>
      <c r="D48" s="29">
        <v>0</v>
      </c>
      <c r="E48" s="30">
        <v>0</v>
      </c>
      <c r="F48" s="31">
        <v>5450</v>
      </c>
    </row>
    <row r="49" spans="2:10" x14ac:dyDescent="0.2">
      <c r="B49" s="5" t="s">
        <v>44</v>
      </c>
      <c r="C49" s="2"/>
      <c r="D49" s="27">
        <f>SUM(D50:D55)</f>
        <v>0</v>
      </c>
      <c r="E49" s="28">
        <f>SUM(E50:E55)</f>
        <v>5711201.4100000001</v>
      </c>
      <c r="F49" s="31" t="s">
        <v>55</v>
      </c>
    </row>
    <row r="50" spans="2:10" x14ac:dyDescent="0.2">
      <c r="B50" s="19"/>
      <c r="C50" s="20" t="s">
        <v>31</v>
      </c>
      <c r="D50" s="29">
        <v>0</v>
      </c>
      <c r="E50" s="30">
        <v>5711201.4100000001</v>
      </c>
      <c r="F50" s="31">
        <v>5510</v>
      </c>
    </row>
    <row r="51" spans="2:10" x14ac:dyDescent="0.2">
      <c r="B51" s="19"/>
      <c r="C51" s="20" t="s">
        <v>7</v>
      </c>
      <c r="D51" s="29">
        <v>0</v>
      </c>
      <c r="E51" s="30">
        <v>0</v>
      </c>
      <c r="F51" s="31">
        <v>5520</v>
      </c>
    </row>
    <row r="52" spans="2:10" x14ac:dyDescent="0.2">
      <c r="B52" s="19"/>
      <c r="C52" s="20" t="s">
        <v>32</v>
      </c>
      <c r="D52" s="29">
        <v>0</v>
      </c>
      <c r="E52" s="30">
        <v>0</v>
      </c>
      <c r="F52" s="31">
        <v>5530</v>
      </c>
    </row>
    <row r="53" spans="2:10" x14ac:dyDescent="0.2">
      <c r="B53" s="19"/>
      <c r="C53" s="20" t="s">
        <v>54</v>
      </c>
      <c r="D53" s="29">
        <v>0</v>
      </c>
      <c r="E53" s="30">
        <v>0</v>
      </c>
      <c r="F53" s="31">
        <v>5540</v>
      </c>
    </row>
    <row r="54" spans="2:10" x14ac:dyDescent="0.2">
      <c r="B54" s="19"/>
      <c r="C54" s="20" t="s">
        <v>33</v>
      </c>
      <c r="D54" s="29">
        <v>0</v>
      </c>
      <c r="E54" s="30">
        <v>0</v>
      </c>
      <c r="F54" s="31">
        <v>5550</v>
      </c>
    </row>
    <row r="55" spans="2:10" x14ac:dyDescent="0.2">
      <c r="B55" s="19"/>
      <c r="C55" s="20" t="s">
        <v>34</v>
      </c>
      <c r="D55" s="29">
        <v>0</v>
      </c>
      <c r="E55" s="30">
        <v>0</v>
      </c>
      <c r="F55" s="31">
        <v>5590</v>
      </c>
    </row>
    <row r="56" spans="2:10" x14ac:dyDescent="0.2">
      <c r="B56" s="5" t="s">
        <v>40</v>
      </c>
      <c r="C56" s="2"/>
      <c r="D56" s="27">
        <f>SUM(D57)</f>
        <v>0</v>
      </c>
      <c r="E56" s="28">
        <f>SUM(E57)</f>
        <v>0</v>
      </c>
      <c r="F56" s="31" t="s">
        <v>55</v>
      </c>
    </row>
    <row r="57" spans="2:10" x14ac:dyDescent="0.2">
      <c r="B57" s="19"/>
      <c r="C57" s="20" t="s">
        <v>38</v>
      </c>
      <c r="D57" s="29">
        <v>0</v>
      </c>
      <c r="E57" s="30">
        <v>0</v>
      </c>
      <c r="F57" s="31">
        <v>5610</v>
      </c>
    </row>
    <row r="58" spans="2:10" x14ac:dyDescent="0.2">
      <c r="B58" s="19"/>
      <c r="C58" s="16"/>
      <c r="D58" s="17"/>
      <c r="E58" s="18"/>
      <c r="F58" s="31" t="s">
        <v>55</v>
      </c>
    </row>
    <row r="59" spans="2:10" x14ac:dyDescent="0.2">
      <c r="B59" s="4" t="s">
        <v>45</v>
      </c>
      <c r="C59" s="12"/>
      <c r="D59" s="27">
        <f>SUM(D56+D49+D43+D39+D29+D25)</f>
        <v>25918997.379999995</v>
      </c>
      <c r="E59" s="3">
        <f>SUM(E56+E49+E43+E39+E29+E25)</f>
        <v>73598989.609999999</v>
      </c>
      <c r="F59" s="31" t="s">
        <v>55</v>
      </c>
    </row>
    <row r="60" spans="2:10" x14ac:dyDescent="0.2">
      <c r="B60" s="19"/>
      <c r="C60" s="12"/>
      <c r="D60" s="27"/>
      <c r="E60" s="3"/>
      <c r="F60" s="31" t="s">
        <v>55</v>
      </c>
    </row>
    <row r="61" spans="2:10" s="2" customFormat="1" x14ac:dyDescent="0.2">
      <c r="B61" s="4" t="s">
        <v>39</v>
      </c>
      <c r="C61" s="12"/>
      <c r="D61" s="27">
        <f>D22-D59</f>
        <v>10688042.440000005</v>
      </c>
      <c r="E61" s="28">
        <f>E22-E59</f>
        <v>-1704819.6899999976</v>
      </c>
      <c r="F61" s="32" t="s">
        <v>55</v>
      </c>
    </row>
    <row r="62" spans="2:10" s="2" customFormat="1" x14ac:dyDescent="0.2">
      <c r="B62" s="22"/>
      <c r="C62" s="23"/>
      <c r="D62" s="24"/>
      <c r="E62" s="25"/>
    </row>
    <row r="63" spans="2:10" s="7" customFormat="1" x14ac:dyDescent="0.2">
      <c r="C63" s="33" t="s">
        <v>56</v>
      </c>
      <c r="D63" s="1"/>
      <c r="E63" s="1"/>
      <c r="F63" s="1"/>
      <c r="G63" s="1"/>
      <c r="H63" s="1"/>
      <c r="I63" s="1"/>
      <c r="J63" s="1"/>
    </row>
  </sheetData>
  <sheetProtection formatCells="0" formatColumns="0" formatRows="0" autoFilter="0"/>
  <mergeCells count="2">
    <mergeCell ref="B1:E1"/>
    <mergeCell ref="B12:C12"/>
  </mergeCells>
  <printOptions horizontalCentered="1"/>
  <pageMargins left="0.78740157480314965" right="0.59055118110236227" top="0.78740157480314965" bottom="0.78740157480314965" header="0.31496062992125984" footer="0.31496062992125984"/>
  <pageSetup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cp:lastPrinted>2020-07-16T19:57:58Z</cp:lastPrinted>
  <dcterms:created xsi:type="dcterms:W3CDTF">2012-12-11T20:29:16Z</dcterms:created>
  <dcterms:modified xsi:type="dcterms:W3CDTF">2020-07-16T19:58:16Z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